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kofoto\ceniky\"/>
    </mc:Choice>
  </mc:AlternateContent>
  <xr:revisionPtr revIDLastSave="0" documentId="13_ncr:1_{EF0C9BF0-7B8A-4CAB-A696-AD80DEEDE172}" xr6:coauthVersionLast="47" xr6:coauthVersionMax="47" xr10:uidLastSave="{00000000-0000-0000-0000-000000000000}"/>
  <bookViews>
    <workbookView xWindow="0" yWindow="0" windowWidth="38400" windowHeight="21000" xr2:uid="{00000000-000D-0000-FFFF-FFFF00000000}"/>
  </bookViews>
  <sheets>
    <sheet name="List1" sheetId="1" r:id="rId1"/>
    <sheet name="List2" sheetId="2" r:id="rId2"/>
    <sheet name="List3" sheetId="3" r:id="rId3"/>
    <sheet name="Lis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5" i="1"/>
  <c r="J32" i="1"/>
  <c r="J31" i="1"/>
  <c r="J30" i="1"/>
  <c r="J29" i="1"/>
  <c r="M25" i="1"/>
  <c r="J25" i="1" s="1"/>
  <c r="L25" i="1"/>
  <c r="I25" i="1" s="1"/>
  <c r="M24" i="1"/>
  <c r="J24" i="1" s="1"/>
  <c r="L24" i="1"/>
  <c r="I24" i="1" s="1"/>
  <c r="M18" i="1"/>
  <c r="J18" i="1" s="1"/>
  <c r="L18" i="1"/>
  <c r="M17" i="1"/>
  <c r="J17" i="1" s="1"/>
  <c r="L17" i="1"/>
  <c r="I18" i="1"/>
  <c r="I17" i="1"/>
  <c r="M12" i="1"/>
  <c r="J12" i="1" s="1"/>
  <c r="L12" i="1"/>
  <c r="I12" i="1" s="1"/>
  <c r="M11" i="1"/>
  <c r="J11" i="1" s="1"/>
  <c r="L11" i="1"/>
  <c r="I11" i="1" s="1"/>
  <c r="M6" i="1"/>
  <c r="J6" i="1" s="1"/>
  <c r="M5" i="1"/>
  <c r="J5" i="1" s="1"/>
  <c r="L6" i="1"/>
  <c r="L5" i="1"/>
  <c r="F4" i="2"/>
  <c r="F8" i="2"/>
  <c r="G8" i="2" s="1"/>
  <c r="G7" i="2"/>
  <c r="G4" i="2"/>
  <c r="G3" i="2"/>
  <c r="B2" i="2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K24" i="1" l="1"/>
  <c r="K28" i="1"/>
  <c r="K17" i="1"/>
  <c r="K11" i="1"/>
  <c r="K5" i="1"/>
  <c r="K35" i="1" l="1"/>
</calcChain>
</file>

<file path=xl/sharedStrings.xml><?xml version="1.0" encoding="utf-8"?>
<sst xmlns="http://schemas.openxmlformats.org/spreadsheetml/2006/main" count="82" uniqueCount="26">
  <si>
    <t>A4</t>
  </si>
  <si>
    <t>A3</t>
  </si>
  <si>
    <t xml:space="preserve"> </t>
  </si>
  <si>
    <t>Barevné kopírování ruční nebo tisk z jiného formátu než PDF</t>
  </si>
  <si>
    <t>Cena</t>
  </si>
  <si>
    <t>1str</t>
  </si>
  <si>
    <t>2str</t>
  </si>
  <si>
    <t>Barevné kopírování automatický podavač nebo tisk z PDF</t>
  </si>
  <si>
    <t>Cena/ks</t>
  </si>
  <si>
    <t>Cena celkem</t>
  </si>
  <si>
    <t>Počet kusů</t>
  </si>
  <si>
    <t>1 str.</t>
  </si>
  <si>
    <t>2 str.</t>
  </si>
  <si>
    <t>2 str</t>
  </si>
  <si>
    <t>Za 1 ks</t>
  </si>
  <si>
    <t>Za 1000 ks</t>
  </si>
  <si>
    <t>ČB kopírování ruční nebo tisk z jiného formátu než PDF</t>
  </si>
  <si>
    <t>Příplatky papír</t>
  </si>
  <si>
    <t>120 - 170 g</t>
  </si>
  <si>
    <t>nad 170 g</t>
  </si>
  <si>
    <t>Barevný jemné barvy</t>
  </si>
  <si>
    <t>Barevný zářivé barvy</t>
  </si>
  <si>
    <t>A3+</t>
  </si>
  <si>
    <t>xxx</t>
  </si>
  <si>
    <t>CELKEM</t>
  </si>
  <si>
    <t>ČB kopírování ruční nebo tisk z než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</si>
</sst>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2" borderId="0" xfId="0" applyFont="1" applyFill="1"/>
    <xf numFmtId="164" fontId="3" fillId="0" borderId="0" xfId="0" applyNumberFormat="1" applyFont="1"/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2" xfId="0" applyFont="1" applyFill="1" applyBorder="1"/>
    <xf numFmtId="0" fontId="2" fillId="6" borderId="0" xfId="0" applyFont="1" applyFill="1"/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165" fontId="6" fillId="4" borderId="16" xfId="0" applyNumberFormat="1" applyFont="1" applyFill="1" applyBorder="1" applyAlignment="1">
      <alignment horizontal="right"/>
    </xf>
    <xf numFmtId="165" fontId="6" fillId="4" borderId="16" xfId="0" applyNumberFormat="1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8" fillId="0" borderId="0" xfId="0" applyFont="1"/>
    <xf numFmtId="0" fontId="9" fillId="6" borderId="13" xfId="0" applyFont="1" applyFill="1" applyBorder="1"/>
    <xf numFmtId="0" fontId="9" fillId="6" borderId="14" xfId="0" applyFont="1" applyFill="1" applyBorder="1"/>
    <xf numFmtId="0" fontId="9" fillId="6" borderId="15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4" fillId="8" borderId="17" xfId="0" applyFont="1" applyFill="1" applyBorder="1"/>
    <xf numFmtId="0" fontId="4" fillId="8" borderId="18" xfId="0" applyFont="1" applyFill="1" applyBorder="1"/>
    <xf numFmtId="0" fontId="4" fillId="8" borderId="19" xfId="0" applyFont="1" applyFill="1" applyBorder="1"/>
    <xf numFmtId="0" fontId="9" fillId="3" borderId="13" xfId="0" applyFont="1" applyFill="1" applyBorder="1"/>
    <xf numFmtId="0" fontId="10" fillId="4" borderId="5" xfId="0" applyFont="1" applyFill="1" applyBorder="1"/>
    <xf numFmtId="0" fontId="10" fillId="4" borderId="7" xfId="0" applyFont="1" applyFill="1" applyBorder="1"/>
    <xf numFmtId="164" fontId="7" fillId="5" borderId="22" xfId="0" applyNumberFormat="1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164" fontId="7" fillId="5" borderId="19" xfId="0" applyNumberFormat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/>
    <xf numFmtId="0" fontId="0" fillId="0" borderId="25" xfId="0" applyBorder="1"/>
    <xf numFmtId="0" fontId="2" fillId="7" borderId="10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4" borderId="12" xfId="0" applyFont="1" applyFill="1" applyBorder="1" applyAlignment="1">
      <alignment horizontal="right" vertical="center"/>
    </xf>
    <xf numFmtId="0" fontId="0" fillId="4" borderId="9" xfId="0" applyFill="1" applyBorder="1" applyAlignment="1">
      <alignment vertical="center"/>
    </xf>
    <xf numFmtId="0" fontId="2" fillId="4" borderId="10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4" borderId="0" xfId="0" applyFont="1" applyFill="1" applyBorder="1"/>
    <xf numFmtId="0" fontId="1" fillId="4" borderId="0" xfId="0" applyFont="1" applyFill="1" applyBorder="1"/>
    <xf numFmtId="0" fontId="1" fillId="0" borderId="0" xfId="0" applyFont="1" applyBorder="1" applyProtection="1">
      <protection locked="0"/>
    </xf>
    <xf numFmtId="0" fontId="1" fillId="4" borderId="0" xfId="0" applyFont="1" applyFill="1" applyBorder="1" applyAlignment="1">
      <alignment horizontal="center"/>
    </xf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5"/>
  <sheetViews>
    <sheetView showGridLines="0" tabSelected="1" zoomScaleNormal="100" workbookViewId="0">
      <selection activeCell="B33" sqref="B33"/>
    </sheetView>
  </sheetViews>
  <sheetFormatPr defaultRowHeight="15" x14ac:dyDescent="0.25"/>
  <cols>
    <col min="2" max="2" width="22.7109375" customWidth="1"/>
    <col min="3" max="3" width="10.42578125" customWidth="1"/>
    <col min="4" max="6" width="10" customWidth="1"/>
    <col min="7" max="7" width="14" bestFit="1" customWidth="1"/>
    <col min="8" max="8" width="13.140625" bestFit="1" customWidth="1"/>
    <col min="9" max="9" width="13.140625" customWidth="1"/>
    <col min="10" max="10" width="13.42578125" customWidth="1"/>
    <col min="11" max="11" width="22" customWidth="1"/>
  </cols>
  <sheetData>
    <row r="1" spans="2:13" ht="15.75" thickBot="1" x14ac:dyDescent="0.3"/>
    <row r="2" spans="2:13" ht="24" thickBot="1" x14ac:dyDescent="0.4">
      <c r="B2" s="33" t="s">
        <v>7</v>
      </c>
      <c r="C2" s="34"/>
      <c r="D2" s="34"/>
      <c r="E2" s="34"/>
      <c r="F2" s="34"/>
      <c r="G2" s="34"/>
      <c r="H2" s="34"/>
      <c r="I2" s="34"/>
      <c r="J2" s="34"/>
      <c r="K2" s="35"/>
    </row>
    <row r="3" spans="2:13" ht="23.25" x14ac:dyDescent="0.35">
      <c r="B3" s="7" t="s">
        <v>2</v>
      </c>
      <c r="C3" s="60" t="s">
        <v>14</v>
      </c>
      <c r="D3" s="61"/>
      <c r="E3" s="60" t="s">
        <v>15</v>
      </c>
      <c r="F3" s="61"/>
      <c r="G3" s="58" t="s">
        <v>10</v>
      </c>
      <c r="H3" s="59"/>
      <c r="I3" s="52" t="s">
        <v>8</v>
      </c>
      <c r="J3" s="53"/>
      <c r="K3" s="56" t="s">
        <v>9</v>
      </c>
    </row>
    <row r="4" spans="2:13" ht="24" thickBot="1" x14ac:dyDescent="0.4">
      <c r="B4" s="7"/>
      <c r="C4" s="8" t="s">
        <v>11</v>
      </c>
      <c r="D4" s="9" t="s">
        <v>12</v>
      </c>
      <c r="E4" s="8" t="s">
        <v>11</v>
      </c>
      <c r="F4" s="9" t="s">
        <v>13</v>
      </c>
      <c r="G4" s="4" t="s">
        <v>5</v>
      </c>
      <c r="H4" s="5" t="s">
        <v>6</v>
      </c>
      <c r="I4" s="54"/>
      <c r="J4" s="55"/>
      <c r="K4" s="57"/>
    </row>
    <row r="5" spans="2:13" ht="23.25" x14ac:dyDescent="0.35">
      <c r="B5" s="6" t="s">
        <v>0</v>
      </c>
      <c r="C5" s="10">
        <v>12</v>
      </c>
      <c r="D5" s="11">
        <v>24</v>
      </c>
      <c r="E5" s="10">
        <v>6</v>
      </c>
      <c r="F5" s="11">
        <v>12</v>
      </c>
      <c r="G5" s="28"/>
      <c r="H5" s="29"/>
      <c r="I5" s="16">
        <f>IF(G5&lt;1000,C5-(G5*L5),6)</f>
        <v>12</v>
      </c>
      <c r="J5" s="16">
        <f>D5-(H5*M5)</f>
        <v>24</v>
      </c>
      <c r="K5" s="44">
        <f>G5*I5+H5*J5+G6*I6+H6*J6</f>
        <v>0</v>
      </c>
      <c r="L5" s="32">
        <f>(C5-E5)/1000</f>
        <v>6.0000000000000001E-3</v>
      </c>
      <c r="M5" s="32">
        <f>(D5-F5)/1000</f>
        <v>1.2E-2</v>
      </c>
    </row>
    <row r="6" spans="2:13" ht="24" thickBot="1" x14ac:dyDescent="0.4">
      <c r="B6" s="6" t="s">
        <v>1</v>
      </c>
      <c r="C6" s="12">
        <v>24</v>
      </c>
      <c r="D6" s="13">
        <v>40</v>
      </c>
      <c r="E6" s="12">
        <v>11</v>
      </c>
      <c r="F6" s="13">
        <v>22</v>
      </c>
      <c r="G6" s="30"/>
      <c r="H6" s="31"/>
      <c r="I6" s="16">
        <f>IF(G6&lt;1000,C6-(G6*L6),11)</f>
        <v>24</v>
      </c>
      <c r="J6" s="16">
        <f>D6-(H6*M6)</f>
        <v>40</v>
      </c>
      <c r="K6" s="45"/>
      <c r="L6" s="32">
        <f>(C6-E6)/1000</f>
        <v>1.2999999999999999E-2</v>
      </c>
      <c r="M6" s="32">
        <f>(D6-F6)/1000</f>
        <v>1.7999999999999999E-2</v>
      </c>
    </row>
    <row r="7" spans="2:13" ht="24" thickBot="1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32"/>
      <c r="M7" s="32"/>
    </row>
    <row r="8" spans="2:13" ht="24" thickBot="1" x14ac:dyDescent="0.4">
      <c r="B8" s="33" t="s">
        <v>3</v>
      </c>
      <c r="C8" s="34"/>
      <c r="D8" s="34"/>
      <c r="E8" s="34"/>
      <c r="F8" s="34"/>
      <c r="G8" s="34"/>
      <c r="H8" s="34"/>
      <c r="I8" s="34"/>
      <c r="J8" s="34"/>
      <c r="K8" s="35"/>
      <c r="L8" s="32"/>
      <c r="M8" s="32"/>
    </row>
    <row r="9" spans="2:13" ht="23.25" x14ac:dyDescent="0.35">
      <c r="B9" s="7" t="s">
        <v>2</v>
      </c>
      <c r="C9" s="60" t="s">
        <v>14</v>
      </c>
      <c r="D9" s="61"/>
      <c r="E9" s="60" t="s">
        <v>15</v>
      </c>
      <c r="F9" s="61"/>
      <c r="G9" s="58" t="s">
        <v>10</v>
      </c>
      <c r="H9" s="59"/>
      <c r="I9" s="52" t="s">
        <v>8</v>
      </c>
      <c r="J9" s="53"/>
      <c r="K9" s="56" t="s">
        <v>9</v>
      </c>
      <c r="L9" s="32"/>
      <c r="M9" s="32"/>
    </row>
    <row r="10" spans="2:13" ht="24" thickBot="1" x14ac:dyDescent="0.4">
      <c r="B10" s="7"/>
      <c r="C10" s="8" t="s">
        <v>11</v>
      </c>
      <c r="D10" s="9" t="s">
        <v>12</v>
      </c>
      <c r="E10" s="8" t="s">
        <v>11</v>
      </c>
      <c r="F10" s="9" t="s">
        <v>13</v>
      </c>
      <c r="G10" s="4" t="s">
        <v>5</v>
      </c>
      <c r="H10" s="5" t="s">
        <v>6</v>
      </c>
      <c r="I10" s="54"/>
      <c r="J10" s="55"/>
      <c r="K10" s="57"/>
      <c r="L10" s="32"/>
      <c r="M10" s="32"/>
    </row>
    <row r="11" spans="2:13" ht="23.25" x14ac:dyDescent="0.35">
      <c r="B11" s="6" t="s">
        <v>0</v>
      </c>
      <c r="C11" s="10">
        <v>17</v>
      </c>
      <c r="D11" s="11">
        <v>34</v>
      </c>
      <c r="E11" s="10">
        <v>7</v>
      </c>
      <c r="F11" s="11">
        <v>13</v>
      </c>
      <c r="G11" s="28"/>
      <c r="H11" s="29"/>
      <c r="I11" s="17">
        <f>C11-(G11*L11)</f>
        <v>17</v>
      </c>
      <c r="J11" s="17">
        <f>D11-(H11*M11)</f>
        <v>34</v>
      </c>
      <c r="K11" s="44">
        <f>G11*I11+H11*J11+G12*I12+H12*J12</f>
        <v>0</v>
      </c>
      <c r="L11" s="32">
        <f>(C11-E11)/1000</f>
        <v>0.01</v>
      </c>
      <c r="M11" s="32">
        <f>(D11-F11)/1000</f>
        <v>2.1000000000000001E-2</v>
      </c>
    </row>
    <row r="12" spans="2:13" ht="24" thickBot="1" x14ac:dyDescent="0.4">
      <c r="B12" s="6" t="s">
        <v>1</v>
      </c>
      <c r="C12" s="12">
        <v>34</v>
      </c>
      <c r="D12" s="13">
        <v>68</v>
      </c>
      <c r="E12" s="12">
        <v>12</v>
      </c>
      <c r="F12" s="13">
        <v>23</v>
      </c>
      <c r="G12" s="30"/>
      <c r="H12" s="31"/>
      <c r="I12" s="17">
        <f>C12-(G12*L12)</f>
        <v>34</v>
      </c>
      <c r="J12" s="17">
        <f>D12-(H12*M12)</f>
        <v>68</v>
      </c>
      <c r="K12" s="45"/>
      <c r="L12" s="32">
        <f>(C12-E12)/1000</f>
        <v>2.1999999999999999E-2</v>
      </c>
      <c r="M12" s="32">
        <f>(D12-F12)/1000</f>
        <v>4.4999999999999998E-2</v>
      </c>
    </row>
    <row r="13" spans="2:13" ht="24" thickBo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L13" s="32"/>
      <c r="M13" s="32"/>
    </row>
    <row r="14" spans="2:13" ht="24" thickBot="1" x14ac:dyDescent="0.4">
      <c r="B14" s="41" t="s">
        <v>25</v>
      </c>
      <c r="C14" s="36"/>
      <c r="D14" s="36"/>
      <c r="E14" s="36"/>
      <c r="F14" s="36"/>
      <c r="G14" s="36"/>
      <c r="H14" s="36"/>
      <c r="I14" s="36"/>
      <c r="J14" s="36"/>
      <c r="K14" s="37"/>
      <c r="L14" s="32"/>
      <c r="M14" s="32"/>
    </row>
    <row r="15" spans="2:13" ht="23.25" x14ac:dyDescent="0.35">
      <c r="B15" s="2" t="s">
        <v>2</v>
      </c>
      <c r="C15" s="50" t="s">
        <v>14</v>
      </c>
      <c r="D15" s="51"/>
      <c r="E15" s="50" t="s">
        <v>15</v>
      </c>
      <c r="F15" s="51"/>
      <c r="G15" s="58" t="s">
        <v>10</v>
      </c>
      <c r="H15" s="59"/>
      <c r="I15" s="52" t="s">
        <v>8</v>
      </c>
      <c r="J15" s="53"/>
      <c r="K15" s="56" t="s">
        <v>9</v>
      </c>
      <c r="L15" s="32"/>
      <c r="M15" s="32"/>
    </row>
    <row r="16" spans="2:13" ht="24" thickBot="1" x14ac:dyDescent="0.4">
      <c r="B16" s="2"/>
      <c r="C16" s="14" t="s">
        <v>11</v>
      </c>
      <c r="D16" s="15" t="s">
        <v>12</v>
      </c>
      <c r="E16" s="14" t="s">
        <v>11</v>
      </c>
      <c r="F16" s="15" t="s">
        <v>13</v>
      </c>
      <c r="G16" s="4" t="s">
        <v>5</v>
      </c>
      <c r="H16" s="5" t="s">
        <v>6</v>
      </c>
      <c r="I16" s="54"/>
      <c r="J16" s="55"/>
      <c r="K16" s="57"/>
      <c r="L16" s="32"/>
      <c r="M16" s="32"/>
    </row>
    <row r="17" spans="2:13" ht="23.25" x14ac:dyDescent="0.35">
      <c r="B17" s="6" t="s">
        <v>0</v>
      </c>
      <c r="C17" s="10">
        <v>5</v>
      </c>
      <c r="D17" s="11">
        <v>8</v>
      </c>
      <c r="E17" s="10">
        <v>1</v>
      </c>
      <c r="F17" s="11">
        <v>1.5</v>
      </c>
      <c r="G17" s="28"/>
      <c r="H17" s="29"/>
      <c r="I17" s="17">
        <f>C17-(G17*L17)</f>
        <v>5</v>
      </c>
      <c r="J17" s="17">
        <f>D17-(H17*M17)</f>
        <v>8</v>
      </c>
      <c r="K17" s="44">
        <f>G17*I17+H17*J17+G18*I18+H18*J18</f>
        <v>0</v>
      </c>
      <c r="L17" s="32">
        <f>(C17-E17)/1000</f>
        <v>4.0000000000000001E-3</v>
      </c>
      <c r="M17" s="32">
        <f>(D17-F17)/1000</f>
        <v>6.4999999999999997E-3</v>
      </c>
    </row>
    <row r="18" spans="2:13" ht="24" thickBot="1" x14ac:dyDescent="0.4">
      <c r="B18" s="6" t="s">
        <v>1</v>
      </c>
      <c r="C18" s="12">
        <v>8</v>
      </c>
      <c r="D18" s="13">
        <v>10</v>
      </c>
      <c r="E18" s="12">
        <v>2</v>
      </c>
      <c r="F18" s="13">
        <v>3</v>
      </c>
      <c r="G18" s="30"/>
      <c r="H18" s="31"/>
      <c r="I18" s="17">
        <f>C18-(G18*L18)</f>
        <v>8</v>
      </c>
      <c r="J18" s="17">
        <f>D18-(H18*M18)</f>
        <v>10</v>
      </c>
      <c r="K18" s="45"/>
      <c r="L18" s="32">
        <f>(C18-E18)/1000</f>
        <v>6.0000000000000001E-3</v>
      </c>
      <c r="M18" s="32">
        <f>(D18-F18)/1000</f>
        <v>7.0000000000000001E-3</v>
      </c>
    </row>
    <row r="19" spans="2:13" x14ac:dyDescent="0.25">
      <c r="L19" s="32"/>
      <c r="M19" s="32"/>
    </row>
    <row r="20" spans="2:13" ht="15.75" thickBot="1" x14ac:dyDescent="0.3">
      <c r="L20" s="32"/>
      <c r="M20" s="32"/>
    </row>
    <row r="21" spans="2:13" ht="24" thickBot="1" x14ac:dyDescent="0.4">
      <c r="B21" s="41" t="s">
        <v>16</v>
      </c>
      <c r="C21" s="36"/>
      <c r="D21" s="36"/>
      <c r="E21" s="36"/>
      <c r="F21" s="36"/>
      <c r="G21" s="36"/>
      <c r="H21" s="36"/>
      <c r="I21" s="36"/>
      <c r="J21" s="36"/>
      <c r="K21" s="37"/>
      <c r="L21" s="32"/>
      <c r="M21" s="32"/>
    </row>
    <row r="22" spans="2:13" ht="23.25" x14ac:dyDescent="0.35">
      <c r="B22" s="2" t="s">
        <v>2</v>
      </c>
      <c r="C22" s="50" t="s">
        <v>14</v>
      </c>
      <c r="D22" s="51"/>
      <c r="E22" s="50" t="s">
        <v>15</v>
      </c>
      <c r="F22" s="51"/>
      <c r="G22" s="58" t="s">
        <v>10</v>
      </c>
      <c r="H22" s="59"/>
      <c r="I22" s="52" t="s">
        <v>8</v>
      </c>
      <c r="J22" s="53"/>
      <c r="K22" s="56" t="s">
        <v>9</v>
      </c>
      <c r="L22" s="32"/>
      <c r="M22" s="32"/>
    </row>
    <row r="23" spans="2:13" ht="24" thickBot="1" x14ac:dyDescent="0.4">
      <c r="B23" s="2"/>
      <c r="C23" s="14" t="s">
        <v>11</v>
      </c>
      <c r="D23" s="15" t="s">
        <v>12</v>
      </c>
      <c r="E23" s="14" t="s">
        <v>11</v>
      </c>
      <c r="F23" s="15" t="s">
        <v>13</v>
      </c>
      <c r="G23" s="4" t="s">
        <v>5</v>
      </c>
      <c r="H23" s="5" t="s">
        <v>6</v>
      </c>
      <c r="I23" s="54"/>
      <c r="J23" s="55"/>
      <c r="K23" s="57"/>
      <c r="L23" s="32"/>
      <c r="M23" s="32"/>
    </row>
    <row r="24" spans="2:13" ht="23.25" x14ac:dyDescent="0.35">
      <c r="B24" s="6" t="s">
        <v>0</v>
      </c>
      <c r="C24" s="10">
        <v>7</v>
      </c>
      <c r="D24" s="11">
        <v>14</v>
      </c>
      <c r="E24" s="10">
        <v>1.5</v>
      </c>
      <c r="F24" s="11">
        <v>3</v>
      </c>
      <c r="G24" s="28"/>
      <c r="H24" s="29"/>
      <c r="I24" s="17">
        <f>C24-(G24*L24)</f>
        <v>7</v>
      </c>
      <c r="J24" s="17">
        <f>D24-(H24*M24)</f>
        <v>14</v>
      </c>
      <c r="K24" s="44">
        <f>G24*I24+H24*J24+G25*I25+H25*J25</f>
        <v>0</v>
      </c>
      <c r="L24" s="32">
        <f>(C24-E24)/1000</f>
        <v>5.4999999999999997E-3</v>
      </c>
      <c r="M24" s="32">
        <f>(D24-F24)/1000</f>
        <v>1.0999999999999999E-2</v>
      </c>
    </row>
    <row r="25" spans="2:13" ht="24" thickBot="1" x14ac:dyDescent="0.4">
      <c r="B25" s="6" t="s">
        <v>1</v>
      </c>
      <c r="C25" s="12">
        <v>10</v>
      </c>
      <c r="D25" s="13">
        <v>16</v>
      </c>
      <c r="E25" s="12">
        <v>3</v>
      </c>
      <c r="F25" s="13">
        <v>5</v>
      </c>
      <c r="G25" s="30"/>
      <c r="H25" s="31"/>
      <c r="I25" s="17">
        <f>C25-(G25*L25)</f>
        <v>10</v>
      </c>
      <c r="J25" s="17">
        <f>D25-(H25*M25)</f>
        <v>16</v>
      </c>
      <c r="K25" s="45"/>
      <c r="L25" s="32">
        <f>(C25-E25)/1000</f>
        <v>7.0000000000000001E-3</v>
      </c>
      <c r="M25" s="32">
        <f>(D25-F25)/1000</f>
        <v>1.0999999999999999E-2</v>
      </c>
    </row>
    <row r="26" spans="2:13" ht="15.75" thickBot="1" x14ac:dyDescent="0.3"/>
    <row r="27" spans="2:13" ht="24" thickBot="1" x14ac:dyDescent="0.4">
      <c r="B27" s="38" t="s">
        <v>17</v>
      </c>
      <c r="C27" s="39"/>
      <c r="D27" s="39"/>
      <c r="E27" s="39"/>
      <c r="F27" s="39"/>
      <c r="G27" s="39"/>
      <c r="H27" s="39"/>
      <c r="I27" s="39"/>
      <c r="J27" s="39"/>
      <c r="K27" s="40"/>
    </row>
    <row r="28" spans="2:13" ht="21" x14ac:dyDescent="0.35">
      <c r="B28" s="20" t="s">
        <v>17</v>
      </c>
      <c r="C28" s="21" t="s">
        <v>0</v>
      </c>
      <c r="D28" s="21" t="s">
        <v>1</v>
      </c>
      <c r="E28" s="21" t="s">
        <v>22</v>
      </c>
      <c r="F28" s="24" t="s">
        <v>23</v>
      </c>
      <c r="G28" s="19" t="s">
        <v>0</v>
      </c>
      <c r="H28" s="19" t="s">
        <v>1</v>
      </c>
      <c r="I28" s="19" t="s">
        <v>22</v>
      </c>
      <c r="J28" s="19" t="s">
        <v>4</v>
      </c>
      <c r="K28" s="46">
        <f>SUM(J29:J32)</f>
        <v>0</v>
      </c>
    </row>
    <row r="29" spans="2:13" ht="21" x14ac:dyDescent="0.35">
      <c r="B29" s="42" t="s">
        <v>18</v>
      </c>
      <c r="C29" s="18">
        <v>3</v>
      </c>
      <c r="D29" s="18">
        <v>5</v>
      </c>
      <c r="E29" s="18">
        <v>8</v>
      </c>
      <c r="F29" s="24" t="s">
        <v>23</v>
      </c>
      <c r="G29" s="26"/>
      <c r="H29" s="26"/>
      <c r="I29" s="27"/>
      <c r="J29" s="18">
        <f>C29*G29+D29*H29+E29*I29</f>
        <v>0</v>
      </c>
      <c r="K29" s="47"/>
    </row>
    <row r="30" spans="2:13" ht="21" x14ac:dyDescent="0.35">
      <c r="B30" s="42" t="s">
        <v>19</v>
      </c>
      <c r="C30" s="18">
        <v>4</v>
      </c>
      <c r="D30" s="18">
        <v>7</v>
      </c>
      <c r="E30" s="18"/>
      <c r="F30" s="24" t="s">
        <v>23</v>
      </c>
      <c r="G30" s="26"/>
      <c r="H30" s="26"/>
      <c r="I30" s="24" t="s">
        <v>23</v>
      </c>
      <c r="J30" s="18">
        <f>C30*G30+D30*H30</f>
        <v>0</v>
      </c>
      <c r="K30" s="48"/>
    </row>
    <row r="31" spans="2:13" ht="21" x14ac:dyDescent="0.35">
      <c r="B31" s="42" t="s">
        <v>20</v>
      </c>
      <c r="C31" s="18">
        <v>2</v>
      </c>
      <c r="D31" s="18">
        <v>3</v>
      </c>
      <c r="E31" s="18"/>
      <c r="F31" s="24" t="s">
        <v>23</v>
      </c>
      <c r="G31" s="26"/>
      <c r="H31" s="26"/>
      <c r="I31" s="24" t="s">
        <v>23</v>
      </c>
      <c r="J31" s="18">
        <f>C31*G31+D31*H31</f>
        <v>0</v>
      </c>
      <c r="K31" s="48"/>
    </row>
    <row r="32" spans="2:13" ht="21.75" thickBot="1" x14ac:dyDescent="0.4">
      <c r="B32" s="43" t="s">
        <v>21</v>
      </c>
      <c r="C32" s="22">
        <v>3</v>
      </c>
      <c r="D32" s="22">
        <v>5</v>
      </c>
      <c r="E32" s="22"/>
      <c r="F32" s="24" t="s">
        <v>23</v>
      </c>
      <c r="G32" s="26"/>
      <c r="H32" s="26"/>
      <c r="I32" s="25" t="s">
        <v>23</v>
      </c>
      <c r="J32" s="18">
        <f>C32*G32+D32*H32</f>
        <v>0</v>
      </c>
      <c r="K32" s="49"/>
    </row>
    <row r="33" spans="2:11" ht="21" x14ac:dyDescent="0.35">
      <c r="B33" s="62"/>
      <c r="C33" s="63"/>
      <c r="D33" s="63"/>
      <c r="E33" s="63"/>
      <c r="F33" s="24"/>
      <c r="G33" s="64"/>
      <c r="H33" s="64"/>
      <c r="I33" s="65"/>
      <c r="J33" s="63"/>
      <c r="K33" s="66"/>
    </row>
    <row r="35" spans="2:11" ht="26.25" x14ac:dyDescent="0.4">
      <c r="B35" s="23" t="s">
        <v>24</v>
      </c>
      <c r="K35" s="3">
        <f>K5+K11+K17+K24+K28</f>
        <v>0</v>
      </c>
    </row>
  </sheetData>
  <mergeCells count="25">
    <mergeCell ref="I9:J10"/>
    <mergeCell ref="E15:F15"/>
    <mergeCell ref="G15:H15"/>
    <mergeCell ref="K3:K4"/>
    <mergeCell ref="I3:J4"/>
    <mergeCell ref="K9:K10"/>
    <mergeCell ref="K5:K6"/>
    <mergeCell ref="G3:H3"/>
    <mergeCell ref="C3:D3"/>
    <mergeCell ref="E3:F3"/>
    <mergeCell ref="C9:D9"/>
    <mergeCell ref="E9:F9"/>
    <mergeCell ref="G9:H9"/>
    <mergeCell ref="K11:K12"/>
    <mergeCell ref="K17:K18"/>
    <mergeCell ref="K24:K25"/>
    <mergeCell ref="K28:K32"/>
    <mergeCell ref="C15:D15"/>
    <mergeCell ref="I15:J16"/>
    <mergeCell ref="K15:K16"/>
    <mergeCell ref="C22:D22"/>
    <mergeCell ref="E22:F22"/>
    <mergeCell ref="G22:H22"/>
    <mergeCell ref="I22:J23"/>
    <mergeCell ref="K22:K23"/>
  </mergeCells>
  <pageMargins left="0.7" right="0.7" top="0.78740157499999996" bottom="0.78740157499999996" header="0.3" footer="0.3"/>
  <pageSetup paperSize="9" scale="5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workbookViewId="0">
      <selection activeCell="F4" sqref="F4"/>
    </sheetView>
  </sheetViews>
  <sheetFormatPr defaultRowHeight="15" x14ac:dyDescent="0.25"/>
  <sheetData>
    <row r="1" spans="1:7" x14ac:dyDescent="0.25">
      <c r="A1">
        <v>1</v>
      </c>
      <c r="B1">
        <v>12</v>
      </c>
    </row>
    <row r="2" spans="1:7" x14ac:dyDescent="0.25">
      <c r="A2">
        <v>2</v>
      </c>
      <c r="B2">
        <f>B1-0.06</f>
        <v>11.94</v>
      </c>
    </row>
    <row r="3" spans="1:7" x14ac:dyDescent="0.25">
      <c r="A3">
        <v>3</v>
      </c>
      <c r="B3">
        <f t="shared" ref="B3:B50" si="0">B2-0.06</f>
        <v>11.879999999999999</v>
      </c>
      <c r="E3">
        <v>10</v>
      </c>
      <c r="F3">
        <v>12</v>
      </c>
      <c r="G3">
        <f>E3*F3</f>
        <v>120</v>
      </c>
    </row>
    <row r="4" spans="1:7" x14ac:dyDescent="0.25">
      <c r="A4">
        <v>4</v>
      </c>
      <c r="B4">
        <f t="shared" si="0"/>
        <v>11.819999999999999</v>
      </c>
      <c r="E4">
        <v>1000</v>
      </c>
      <c r="F4">
        <f>F3-(E4*0.006)</f>
        <v>6</v>
      </c>
      <c r="G4">
        <f>E4*F4</f>
        <v>6000</v>
      </c>
    </row>
    <row r="5" spans="1:7" x14ac:dyDescent="0.25">
      <c r="A5">
        <v>5</v>
      </c>
      <c r="B5">
        <f t="shared" si="0"/>
        <v>11.759999999999998</v>
      </c>
    </row>
    <row r="6" spans="1:7" x14ac:dyDescent="0.25">
      <c r="A6">
        <v>6</v>
      </c>
      <c r="B6">
        <f t="shared" si="0"/>
        <v>11.699999999999998</v>
      </c>
    </row>
    <row r="7" spans="1:7" x14ac:dyDescent="0.25">
      <c r="A7">
        <v>7</v>
      </c>
      <c r="B7">
        <f t="shared" si="0"/>
        <v>11.639999999999997</v>
      </c>
      <c r="E7">
        <v>10</v>
      </c>
      <c r="F7">
        <v>24</v>
      </c>
      <c r="G7">
        <f>E7*F7</f>
        <v>240</v>
      </c>
    </row>
    <row r="8" spans="1:7" x14ac:dyDescent="0.25">
      <c r="A8">
        <v>8</v>
      </c>
      <c r="B8">
        <f t="shared" si="0"/>
        <v>11.579999999999997</v>
      </c>
      <c r="E8">
        <v>1000</v>
      </c>
      <c r="F8">
        <f>F7-(E8*0.013)</f>
        <v>11</v>
      </c>
      <c r="G8">
        <f>E8*F8</f>
        <v>11000</v>
      </c>
    </row>
    <row r="9" spans="1:7" x14ac:dyDescent="0.25">
      <c r="A9">
        <v>9</v>
      </c>
      <c r="B9">
        <f t="shared" si="0"/>
        <v>11.519999999999996</v>
      </c>
    </row>
    <row r="10" spans="1:7" x14ac:dyDescent="0.25">
      <c r="A10">
        <v>10</v>
      </c>
      <c r="B10">
        <f t="shared" si="0"/>
        <v>11.459999999999996</v>
      </c>
    </row>
    <row r="11" spans="1:7" x14ac:dyDescent="0.25">
      <c r="A11">
        <v>11</v>
      </c>
      <c r="B11">
        <f t="shared" si="0"/>
        <v>11.399999999999995</v>
      </c>
    </row>
    <row r="12" spans="1:7" x14ac:dyDescent="0.25">
      <c r="A12">
        <v>12</v>
      </c>
      <c r="B12">
        <f t="shared" si="0"/>
        <v>11.339999999999995</v>
      </c>
    </row>
    <row r="13" spans="1:7" x14ac:dyDescent="0.25">
      <c r="A13">
        <v>13</v>
      </c>
      <c r="B13">
        <f t="shared" si="0"/>
        <v>11.279999999999994</v>
      </c>
    </row>
    <row r="14" spans="1:7" x14ac:dyDescent="0.25">
      <c r="A14">
        <v>14</v>
      </c>
      <c r="B14">
        <f t="shared" si="0"/>
        <v>11.219999999999994</v>
      </c>
    </row>
    <row r="15" spans="1:7" x14ac:dyDescent="0.25">
      <c r="A15">
        <v>15</v>
      </c>
      <c r="B15">
        <f t="shared" si="0"/>
        <v>11.159999999999993</v>
      </c>
    </row>
    <row r="16" spans="1:7" x14ac:dyDescent="0.25">
      <c r="A16">
        <v>16</v>
      </c>
      <c r="B16">
        <f t="shared" si="0"/>
        <v>11.099999999999993</v>
      </c>
    </row>
    <row r="17" spans="1:2" x14ac:dyDescent="0.25">
      <c r="A17">
        <v>17</v>
      </c>
      <c r="B17">
        <f t="shared" si="0"/>
        <v>11.039999999999992</v>
      </c>
    </row>
    <row r="18" spans="1:2" x14ac:dyDescent="0.25">
      <c r="A18">
        <v>18</v>
      </c>
      <c r="B18">
        <f t="shared" si="0"/>
        <v>10.979999999999992</v>
      </c>
    </row>
    <row r="19" spans="1:2" x14ac:dyDescent="0.25">
      <c r="A19">
        <v>19</v>
      </c>
      <c r="B19">
        <f t="shared" si="0"/>
        <v>10.919999999999991</v>
      </c>
    </row>
    <row r="20" spans="1:2" x14ac:dyDescent="0.25">
      <c r="A20">
        <v>20</v>
      </c>
      <c r="B20">
        <f t="shared" si="0"/>
        <v>10.859999999999991</v>
      </c>
    </row>
    <row r="21" spans="1:2" x14ac:dyDescent="0.25">
      <c r="A21">
        <v>21</v>
      </c>
      <c r="B21">
        <f t="shared" si="0"/>
        <v>10.79999999999999</v>
      </c>
    </row>
    <row r="22" spans="1:2" x14ac:dyDescent="0.25">
      <c r="A22">
        <v>22</v>
      </c>
      <c r="B22">
        <f t="shared" si="0"/>
        <v>10.73999999999999</v>
      </c>
    </row>
    <row r="23" spans="1:2" x14ac:dyDescent="0.25">
      <c r="A23">
        <v>23</v>
      </c>
      <c r="B23">
        <f t="shared" si="0"/>
        <v>10.679999999999989</v>
      </c>
    </row>
    <row r="24" spans="1:2" x14ac:dyDescent="0.25">
      <c r="A24">
        <v>24</v>
      </c>
      <c r="B24">
        <f t="shared" si="0"/>
        <v>10.619999999999989</v>
      </c>
    </row>
    <row r="25" spans="1:2" x14ac:dyDescent="0.25">
      <c r="A25">
        <v>25</v>
      </c>
      <c r="B25">
        <f t="shared" si="0"/>
        <v>10.559999999999988</v>
      </c>
    </row>
    <row r="26" spans="1:2" x14ac:dyDescent="0.25">
      <c r="A26">
        <v>26</v>
      </c>
      <c r="B26">
        <f t="shared" si="0"/>
        <v>10.499999999999988</v>
      </c>
    </row>
    <row r="27" spans="1:2" x14ac:dyDescent="0.25">
      <c r="A27">
        <v>27</v>
      </c>
      <c r="B27">
        <f t="shared" si="0"/>
        <v>10.439999999999987</v>
      </c>
    </row>
    <row r="28" spans="1:2" x14ac:dyDescent="0.25">
      <c r="A28">
        <v>28</v>
      </c>
      <c r="B28">
        <f t="shared" si="0"/>
        <v>10.379999999999987</v>
      </c>
    </row>
    <row r="29" spans="1:2" x14ac:dyDescent="0.25">
      <c r="A29">
        <v>29</v>
      </c>
      <c r="B29">
        <f t="shared" si="0"/>
        <v>10.319999999999986</v>
      </c>
    </row>
    <row r="30" spans="1:2" x14ac:dyDescent="0.25">
      <c r="A30">
        <v>30</v>
      </c>
      <c r="B30">
        <f t="shared" si="0"/>
        <v>10.259999999999986</v>
      </c>
    </row>
    <row r="31" spans="1:2" x14ac:dyDescent="0.25">
      <c r="A31">
        <v>31</v>
      </c>
      <c r="B31">
        <f t="shared" si="0"/>
        <v>10.199999999999985</v>
      </c>
    </row>
    <row r="32" spans="1:2" x14ac:dyDescent="0.25">
      <c r="A32">
        <v>32</v>
      </c>
      <c r="B32">
        <f t="shared" si="0"/>
        <v>10.139999999999985</v>
      </c>
    </row>
    <row r="33" spans="1:2" x14ac:dyDescent="0.25">
      <c r="A33">
        <v>33</v>
      </c>
      <c r="B33">
        <f t="shared" si="0"/>
        <v>10.079999999999984</v>
      </c>
    </row>
    <row r="34" spans="1:2" x14ac:dyDescent="0.25">
      <c r="A34">
        <v>34</v>
      </c>
      <c r="B34">
        <f t="shared" si="0"/>
        <v>10.019999999999984</v>
      </c>
    </row>
    <row r="35" spans="1:2" x14ac:dyDescent="0.25">
      <c r="A35">
        <v>35</v>
      </c>
      <c r="B35">
        <f t="shared" si="0"/>
        <v>9.9599999999999831</v>
      </c>
    </row>
    <row r="36" spans="1:2" x14ac:dyDescent="0.25">
      <c r="A36">
        <v>36</v>
      </c>
      <c r="B36">
        <f t="shared" si="0"/>
        <v>9.8999999999999826</v>
      </c>
    </row>
    <row r="37" spans="1:2" x14ac:dyDescent="0.25">
      <c r="A37">
        <v>37</v>
      </c>
      <c r="B37">
        <f t="shared" si="0"/>
        <v>9.8399999999999821</v>
      </c>
    </row>
    <row r="38" spans="1:2" x14ac:dyDescent="0.25">
      <c r="A38">
        <v>38</v>
      </c>
      <c r="B38">
        <f t="shared" si="0"/>
        <v>9.7799999999999816</v>
      </c>
    </row>
    <row r="39" spans="1:2" x14ac:dyDescent="0.25">
      <c r="A39">
        <v>39</v>
      </c>
      <c r="B39">
        <f t="shared" si="0"/>
        <v>9.7199999999999811</v>
      </c>
    </row>
    <row r="40" spans="1:2" x14ac:dyDescent="0.25">
      <c r="A40">
        <v>40</v>
      </c>
      <c r="B40">
        <f t="shared" si="0"/>
        <v>9.6599999999999806</v>
      </c>
    </row>
    <row r="41" spans="1:2" x14ac:dyDescent="0.25">
      <c r="A41">
        <v>41</v>
      </c>
      <c r="B41">
        <f t="shared" si="0"/>
        <v>9.5999999999999801</v>
      </c>
    </row>
    <row r="42" spans="1:2" x14ac:dyDescent="0.25">
      <c r="A42">
        <v>42</v>
      </c>
      <c r="B42">
        <f t="shared" si="0"/>
        <v>9.5399999999999796</v>
      </c>
    </row>
    <row r="43" spans="1:2" x14ac:dyDescent="0.25">
      <c r="A43">
        <v>43</v>
      </c>
      <c r="B43">
        <f t="shared" si="0"/>
        <v>9.4799999999999791</v>
      </c>
    </row>
    <row r="44" spans="1:2" x14ac:dyDescent="0.25">
      <c r="A44">
        <v>44</v>
      </c>
      <c r="B44">
        <f t="shared" si="0"/>
        <v>9.4199999999999786</v>
      </c>
    </row>
    <row r="45" spans="1:2" x14ac:dyDescent="0.25">
      <c r="A45">
        <v>45</v>
      </c>
      <c r="B45">
        <f t="shared" si="0"/>
        <v>9.3599999999999781</v>
      </c>
    </row>
    <row r="46" spans="1:2" x14ac:dyDescent="0.25">
      <c r="A46">
        <v>46</v>
      </c>
      <c r="B46">
        <f t="shared" si="0"/>
        <v>9.2999999999999776</v>
      </c>
    </row>
    <row r="47" spans="1:2" x14ac:dyDescent="0.25">
      <c r="A47">
        <v>47</v>
      </c>
      <c r="B47">
        <f t="shared" si="0"/>
        <v>9.2399999999999771</v>
      </c>
    </row>
    <row r="48" spans="1:2" x14ac:dyDescent="0.25">
      <c r="A48">
        <v>48</v>
      </c>
      <c r="B48">
        <f t="shared" si="0"/>
        <v>9.1799999999999766</v>
      </c>
    </row>
    <row r="49" spans="1:2" x14ac:dyDescent="0.25">
      <c r="A49">
        <v>49</v>
      </c>
      <c r="B49">
        <f t="shared" si="0"/>
        <v>9.1199999999999761</v>
      </c>
    </row>
    <row r="50" spans="1:2" x14ac:dyDescent="0.25">
      <c r="A50">
        <v>50</v>
      </c>
      <c r="B50">
        <f t="shared" si="0"/>
        <v>9.0599999999999756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Kortus</dc:creator>
  <cp:lastModifiedBy>Jaroslav Kortus</cp:lastModifiedBy>
  <cp:lastPrinted>2021-10-30T17:36:40Z</cp:lastPrinted>
  <dcterms:created xsi:type="dcterms:W3CDTF">2021-10-30T11:53:16Z</dcterms:created>
  <dcterms:modified xsi:type="dcterms:W3CDTF">2022-09-23T18:24:58Z</dcterms:modified>
</cp:coreProperties>
</file>